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40" windowHeight="12660" activeTab="2"/>
  </bookViews>
  <sheets>
    <sheet name="kostky" sheetId="1" r:id="rId1"/>
    <sheet name="stav žen" sheetId="2" r:id="rId2"/>
    <sheet name="volby" sheetId="3" r:id="rId3"/>
  </sheets>
  <definedNames/>
  <calcPr fullCalcOnLoad="1"/>
</workbook>
</file>

<file path=xl/sharedStrings.xml><?xml version="1.0" encoding="utf-8"?>
<sst xmlns="http://schemas.openxmlformats.org/spreadsheetml/2006/main" count="34" uniqueCount="27">
  <si>
    <t>kostka A</t>
  </si>
  <si>
    <t>kostka B</t>
  </si>
  <si>
    <t>n=</t>
  </si>
  <si>
    <t>p=</t>
  </si>
  <si>
    <t>n výběr</t>
  </si>
  <si>
    <t>pct výběr</t>
  </si>
  <si>
    <t>pct popul.</t>
  </si>
  <si>
    <t>oček. čet.</t>
  </si>
  <si>
    <t>rozdíl</t>
  </si>
  <si>
    <t>čtverec</t>
  </si>
  <si>
    <t>přínos</t>
  </si>
  <si>
    <t>očekáváno</t>
  </si>
  <si>
    <t>chisq</t>
  </si>
  <si>
    <t>(alternativní postup)</t>
  </si>
  <si>
    <t>chií 2</t>
  </si>
  <si>
    <t>p</t>
  </si>
  <si>
    <t>svobodné</t>
  </si>
  <si>
    <t>vdané</t>
  </si>
  <si>
    <t>rozvedené</t>
  </si>
  <si>
    <t>vdovy</t>
  </si>
  <si>
    <t>sledoval</t>
  </si>
  <si>
    <t>nesledoval</t>
  </si>
  <si>
    <t>A</t>
  </si>
  <si>
    <t>B</t>
  </si>
  <si>
    <t>celkem</t>
  </si>
  <si>
    <t>očekávané četnosti</t>
  </si>
  <si>
    <t>chí 2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</si>
</sst>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0.000"/>
  </numFmts>
  <fonts count="21">
    <font>
      <sz val="10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name val="Arial"/>
      <family val="2"/>
    </font>
    <font>
      <sz val="14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3" borderId="0" applyNumberFormat="0" applyBorder="0" applyAlignment="0" applyProtection="0"/>
    <xf numFmtId="0" fontId="13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6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9" fillId="7" borderId="8" applyNumberFormat="0" applyAlignment="0" applyProtection="0"/>
    <xf numFmtId="0" fontId="11" fillId="19" borderId="8" applyNumberFormat="0" applyAlignment="0" applyProtection="0"/>
    <xf numFmtId="0" fontId="10" fillId="19" borderId="9" applyNumberFormat="0" applyAlignment="0" applyProtection="0"/>
    <xf numFmtId="0" fontId="15" fillId="0" borderId="0" applyNumberFormat="0" applyFill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3" borderId="0" applyNumberFormat="0" applyBorder="0" applyAlignment="0" applyProtection="0"/>
  </cellStyleXfs>
  <cellXfs count="11">
    <xf numFmtId="0" fontId="0" fillId="0" borderId="0" xfId="0" applyAlignment="1">
      <alignment/>
    </xf>
    <xf numFmtId="0" fontId="19" fillId="0" borderId="0" xfId="0" applyFont="1" applyAlignment="1">
      <alignment/>
    </xf>
    <xf numFmtId="10" fontId="19" fillId="0" borderId="0" xfId="0" applyNumberFormat="1" applyFont="1" applyAlignment="1">
      <alignment/>
    </xf>
    <xf numFmtId="165" fontId="19" fillId="0" borderId="0" xfId="0" applyNumberFormat="1" applyFont="1" applyAlignment="1">
      <alignment/>
    </xf>
    <xf numFmtId="0" fontId="20" fillId="0" borderId="0" xfId="0" applyFont="1" applyAlignment="1">
      <alignment/>
    </xf>
    <xf numFmtId="10" fontId="20" fillId="0" borderId="0" xfId="0" applyNumberFormat="1" applyFont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165" fontId="19" fillId="0" borderId="0" xfId="0" applyNumberFormat="1" applyFont="1" applyAlignment="1">
      <alignment/>
    </xf>
    <xf numFmtId="0" fontId="19" fillId="0" borderId="0" xfId="0" applyFont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1">
      <selection activeCell="D5" sqref="D5"/>
    </sheetView>
  </sheetViews>
  <sheetFormatPr defaultColWidth="9.140625" defaultRowHeight="12.75"/>
  <cols>
    <col min="1" max="6" width="10.8515625" style="1" customWidth="1"/>
    <col min="7" max="7" width="15.140625" style="1" customWidth="1"/>
    <col min="8" max="9" width="10.8515625" style="1" customWidth="1"/>
    <col min="10" max="10" width="14.421875" style="1" customWidth="1"/>
    <col min="11" max="16384" width="10.8515625" style="1" customWidth="1"/>
  </cols>
  <sheetData>
    <row r="1" spans="2:4" ht="18">
      <c r="B1" s="1" t="s">
        <v>0</v>
      </c>
      <c r="C1" s="1" t="s">
        <v>1</v>
      </c>
      <c r="D1" s="1" t="s">
        <v>11</v>
      </c>
    </row>
    <row r="3" spans="2:9" ht="18">
      <c r="B3" s="4">
        <v>12</v>
      </c>
      <c r="C3" s="4">
        <v>15</v>
      </c>
      <c r="D3" s="1">
        <f>B9/6</f>
        <v>16.666666666666668</v>
      </c>
      <c r="G3" s="4">
        <v>12</v>
      </c>
      <c r="H3" s="4">
        <v>15</v>
      </c>
      <c r="I3" s="1">
        <f>SUM(G3:H3)</f>
        <v>27</v>
      </c>
    </row>
    <row r="4" spans="2:9" ht="18">
      <c r="B4" s="4">
        <v>21</v>
      </c>
      <c r="C4" s="4">
        <v>16</v>
      </c>
      <c r="D4" s="1">
        <v>16.666666666666668</v>
      </c>
      <c r="G4" s="4">
        <v>21</v>
      </c>
      <c r="H4" s="4">
        <v>16</v>
      </c>
      <c r="I4" s="1">
        <f aca="true" t="shared" si="0" ref="I4:I9">SUM(G4:H4)</f>
        <v>37</v>
      </c>
    </row>
    <row r="5" spans="2:9" ht="18">
      <c r="B5" s="4">
        <v>14</v>
      </c>
      <c r="C5" s="4">
        <v>7</v>
      </c>
      <c r="D5" s="1">
        <v>16.666666666666668</v>
      </c>
      <c r="G5" s="4">
        <v>14</v>
      </c>
      <c r="H5" s="4">
        <v>7</v>
      </c>
      <c r="I5" s="1">
        <f t="shared" si="0"/>
        <v>21</v>
      </c>
    </row>
    <row r="6" spans="2:9" ht="18">
      <c r="B6" s="4">
        <v>15</v>
      </c>
      <c r="C6" s="4">
        <v>6</v>
      </c>
      <c r="D6" s="1">
        <v>16.666666666666668</v>
      </c>
      <c r="G6" s="4">
        <v>15</v>
      </c>
      <c r="H6" s="4">
        <v>6</v>
      </c>
      <c r="I6" s="1">
        <f t="shared" si="0"/>
        <v>21</v>
      </c>
    </row>
    <row r="7" spans="2:9" ht="18">
      <c r="B7" s="4">
        <v>21</v>
      </c>
      <c r="C7" s="4">
        <v>15</v>
      </c>
      <c r="D7" s="1">
        <v>16.666666666666668</v>
      </c>
      <c r="G7" s="4">
        <v>21</v>
      </c>
      <c r="H7" s="4">
        <v>15</v>
      </c>
      <c r="I7" s="1">
        <f t="shared" si="0"/>
        <v>36</v>
      </c>
    </row>
    <row r="8" spans="2:9" ht="18">
      <c r="B8" s="4">
        <v>17</v>
      </c>
      <c r="C8" s="4">
        <v>41</v>
      </c>
      <c r="D8" s="1">
        <v>16.666666666666668</v>
      </c>
      <c r="G8" s="4">
        <v>17</v>
      </c>
      <c r="H8" s="4">
        <v>41</v>
      </c>
      <c r="I8" s="1">
        <f t="shared" si="0"/>
        <v>58</v>
      </c>
    </row>
    <row r="9" spans="1:9" ht="18">
      <c r="A9" s="1" t="s">
        <v>2</v>
      </c>
      <c r="B9" s="1">
        <f>SUM(B3:B8)</f>
        <v>100</v>
      </c>
      <c r="C9" s="1">
        <f>SUM(C3:C8)</f>
        <v>100</v>
      </c>
      <c r="D9" s="1">
        <f>SUM(D3:D8)</f>
        <v>100.00000000000001</v>
      </c>
      <c r="G9" s="1">
        <f>SUM(G3:G8)</f>
        <v>100</v>
      </c>
      <c r="H9" s="1">
        <f>SUM(H3:H8)</f>
        <v>100</v>
      </c>
      <c r="I9" s="1">
        <f t="shared" si="0"/>
        <v>200</v>
      </c>
    </row>
    <row r="11" spans="7:11" ht="18">
      <c r="G11" s="1">
        <f aca="true" t="shared" si="1" ref="G11:H16">$I3*G$9/$I$9</f>
        <v>13.5</v>
      </c>
      <c r="H11" s="1">
        <f t="shared" si="1"/>
        <v>13.5</v>
      </c>
      <c r="J11" s="1">
        <f aca="true" t="shared" si="2" ref="J11:K16">(G3-G11)^2/G11</f>
        <v>0.16666666666666666</v>
      </c>
      <c r="K11" s="1">
        <f t="shared" si="2"/>
        <v>0.16666666666666666</v>
      </c>
    </row>
    <row r="12" spans="1:11" ht="18">
      <c r="A12" s="1" t="s">
        <v>3</v>
      </c>
      <c r="B12" s="1">
        <f>CHITEST(B3:B8,D3:D8)</f>
        <v>0.5266175536531821</v>
      </c>
      <c r="C12" s="1">
        <f>CHITEST(C3:C8,D3:D8)</f>
        <v>3.055829169623928E-09</v>
      </c>
      <c r="G12" s="1">
        <f t="shared" si="1"/>
        <v>18.5</v>
      </c>
      <c r="H12" s="1">
        <f t="shared" si="1"/>
        <v>18.5</v>
      </c>
      <c r="J12" s="1">
        <f t="shared" si="2"/>
        <v>0.33783783783783783</v>
      </c>
      <c r="K12" s="1">
        <f t="shared" si="2"/>
        <v>0.33783783783783783</v>
      </c>
    </row>
    <row r="13" spans="7:11" ht="18">
      <c r="G13" s="1">
        <f t="shared" si="1"/>
        <v>10.5</v>
      </c>
      <c r="H13" s="1">
        <f t="shared" si="1"/>
        <v>10.5</v>
      </c>
      <c r="J13" s="1">
        <f t="shared" si="2"/>
        <v>1.1666666666666667</v>
      </c>
      <c r="K13" s="1">
        <f t="shared" si="2"/>
        <v>1.1666666666666667</v>
      </c>
    </row>
    <row r="14" spans="2:11" ht="18">
      <c r="B14" s="1">
        <f>($B3-$D3)^2/$D3</f>
        <v>1.3066666666666673</v>
      </c>
      <c r="C14" s="1">
        <f>($C3-$D3)^2/$D3</f>
        <v>0.16666666666666688</v>
      </c>
      <c r="G14" s="1">
        <f t="shared" si="1"/>
        <v>10.5</v>
      </c>
      <c r="H14" s="1">
        <f t="shared" si="1"/>
        <v>10.5</v>
      </c>
      <c r="J14" s="1">
        <f t="shared" si="2"/>
        <v>1.9285714285714286</v>
      </c>
      <c r="K14" s="1">
        <f t="shared" si="2"/>
        <v>1.9285714285714286</v>
      </c>
    </row>
    <row r="15" spans="2:11" ht="18">
      <c r="B15" s="1">
        <f>($B4-$D4)^2/$D4</f>
        <v>1.126666666666666</v>
      </c>
      <c r="C15" s="1">
        <f>($C4-$D4)^2/$D4</f>
        <v>0.02666666666666676</v>
      </c>
      <c r="G15" s="1">
        <f t="shared" si="1"/>
        <v>18</v>
      </c>
      <c r="H15" s="1">
        <f t="shared" si="1"/>
        <v>18</v>
      </c>
      <c r="J15" s="1">
        <f t="shared" si="2"/>
        <v>0.5</v>
      </c>
      <c r="K15" s="1">
        <f t="shared" si="2"/>
        <v>0.5</v>
      </c>
    </row>
    <row r="16" spans="2:11" ht="18">
      <c r="B16" s="1">
        <f>($B5-$D5)^2/$D5</f>
        <v>0.426666666666667</v>
      </c>
      <c r="C16" s="1">
        <f>($C5-$D5)^2/$D5</f>
        <v>5.606666666666668</v>
      </c>
      <c r="G16" s="1">
        <f t="shared" si="1"/>
        <v>29</v>
      </c>
      <c r="H16" s="1">
        <f t="shared" si="1"/>
        <v>29</v>
      </c>
      <c r="J16" s="1">
        <f t="shared" si="2"/>
        <v>4.9655172413793105</v>
      </c>
      <c r="K16" s="1">
        <f t="shared" si="2"/>
        <v>4.9655172413793105</v>
      </c>
    </row>
    <row r="17" spans="2:3" ht="18">
      <c r="B17" s="1">
        <f>($B6-$D6)^2/$D6</f>
        <v>0.16666666666666688</v>
      </c>
      <c r="C17" s="1">
        <f>($C6-$D6)^2/$D6</f>
        <v>6.826666666666667</v>
      </c>
    </row>
    <row r="18" spans="2:10" ht="18">
      <c r="B18" s="1">
        <f>($B7-$D7)^2/$D7</f>
        <v>1.126666666666666</v>
      </c>
      <c r="C18" s="1">
        <f>($C7-$D7)^2/$D7</f>
        <v>0.16666666666666688</v>
      </c>
      <c r="J18" s="1">
        <f>SUM(J11:K16)</f>
        <v>18.13051968224382</v>
      </c>
    </row>
    <row r="19" spans="2:10" ht="18">
      <c r="B19" s="1">
        <f>($B8-$D8)^2/$D8</f>
        <v>0.006666666666666619</v>
      </c>
      <c r="C19" s="1">
        <f>($C8-$D8)^2/$D8</f>
        <v>35.526666666666664</v>
      </c>
      <c r="J19" s="1">
        <f>CHITEST(G3:H8,G11:H16)</f>
        <v>0.0027871976732060334</v>
      </c>
    </row>
    <row r="20" spans="1:3" ht="18">
      <c r="A20" s="1" t="s">
        <v>14</v>
      </c>
      <c r="B20" s="1">
        <f>SUM(B14:B19)</f>
        <v>4.160000000000001</v>
      </c>
      <c r="C20" s="1">
        <f>SUM(C14:C19)</f>
        <v>48.32</v>
      </c>
    </row>
    <row r="21" spans="1:3" ht="18">
      <c r="A21" s="1" t="s">
        <v>15</v>
      </c>
      <c r="B21" s="1">
        <f>CHIDIST(B20,5)</f>
        <v>0.5266175536531821</v>
      </c>
      <c r="C21" s="1">
        <f>CHIDIST(C20,5)</f>
        <v>3.055829169623928E-09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J11"/>
  <sheetViews>
    <sheetView zoomScalePageLayoutView="0" workbookViewId="0" topLeftCell="A1">
      <selection activeCell="K18" sqref="K18"/>
    </sheetView>
  </sheetViews>
  <sheetFormatPr defaultColWidth="9.140625" defaultRowHeight="12.75"/>
  <cols>
    <col min="1" max="1" width="3.00390625" style="1" customWidth="1"/>
    <col min="2" max="2" width="18.7109375" style="1" customWidth="1"/>
    <col min="3" max="3" width="9.28125" style="1" bestFit="1" customWidth="1"/>
    <col min="4" max="5" width="12.28125" style="1" bestFit="1" customWidth="1"/>
    <col min="6" max="6" width="12.57421875" style="1" customWidth="1"/>
    <col min="7" max="7" width="10.7109375" style="1" bestFit="1" customWidth="1"/>
    <col min="8" max="8" width="11.421875" style="1" bestFit="1" customWidth="1"/>
    <col min="9" max="9" width="9.28125" style="1" bestFit="1" customWidth="1"/>
    <col min="10" max="10" width="13.7109375" style="1" bestFit="1" customWidth="1"/>
    <col min="11" max="16384" width="9.140625" style="1" customWidth="1"/>
  </cols>
  <sheetData>
    <row r="2" spans="3:9" ht="18">
      <c r="C2" s="1" t="s">
        <v>4</v>
      </c>
      <c r="D2" s="1" t="s">
        <v>5</v>
      </c>
      <c r="E2" s="1" t="s">
        <v>6</v>
      </c>
      <c r="F2" s="1" t="s">
        <v>7</v>
      </c>
      <c r="G2" s="1" t="s">
        <v>8</v>
      </c>
      <c r="H2" s="1" t="s">
        <v>9</v>
      </c>
      <c r="I2" s="1" t="s">
        <v>10</v>
      </c>
    </row>
    <row r="3" spans="2:9" ht="18">
      <c r="B3" s="1" t="s">
        <v>16</v>
      </c>
      <c r="C3" s="4">
        <v>180</v>
      </c>
      <c r="D3" s="2">
        <f>C3/C$7</f>
        <v>0.3614457831325301</v>
      </c>
      <c r="E3" s="5">
        <v>0.3427</v>
      </c>
      <c r="F3" s="3">
        <f>C$7*E3</f>
        <v>170.6646</v>
      </c>
      <c r="G3" s="3">
        <f>C3-F3</f>
        <v>9.335399999999993</v>
      </c>
      <c r="H3" s="3">
        <f>G3^2</f>
        <v>87.14969315999987</v>
      </c>
      <c r="I3" s="1">
        <f>H3/F3</f>
        <v>0.5106489169986035</v>
      </c>
    </row>
    <row r="4" spans="2:9" ht="18">
      <c r="B4" s="1" t="s">
        <v>17</v>
      </c>
      <c r="C4" s="4">
        <v>239</v>
      </c>
      <c r="D4" s="2">
        <f>C4/C$7</f>
        <v>0.4799196787148594</v>
      </c>
      <c r="E4" s="5">
        <v>0.5203</v>
      </c>
      <c r="F4" s="3">
        <f>C$7*E4</f>
        <v>259.1094</v>
      </c>
      <c r="G4" s="3">
        <f>C4-F4</f>
        <v>-20.109399999999994</v>
      </c>
      <c r="H4" s="3">
        <f>G4^2</f>
        <v>404.3879683599998</v>
      </c>
      <c r="I4" s="1">
        <f>H4/F4</f>
        <v>1.56068428378129</v>
      </c>
    </row>
    <row r="5" spans="2:9" ht="18">
      <c r="B5" s="1" t="s">
        <v>18</v>
      </c>
      <c r="C5" s="4">
        <v>75</v>
      </c>
      <c r="D5" s="2">
        <f>C5/C$7</f>
        <v>0.15060240963855423</v>
      </c>
      <c r="E5" s="5">
        <v>0.125</v>
      </c>
      <c r="F5" s="3">
        <f>C$7*E5</f>
        <v>62.25</v>
      </c>
      <c r="G5" s="3">
        <f>C5-F5</f>
        <v>12.75</v>
      </c>
      <c r="H5" s="3">
        <f>G5^2</f>
        <v>162.5625</v>
      </c>
      <c r="I5" s="1">
        <f>H5/F5</f>
        <v>2.61144578313253</v>
      </c>
    </row>
    <row r="6" spans="2:9" ht="18">
      <c r="B6" s="1" t="s">
        <v>19</v>
      </c>
      <c r="C6" s="4">
        <v>4</v>
      </c>
      <c r="D6" s="2">
        <f>C6/C$7</f>
        <v>0.008032128514056224</v>
      </c>
      <c r="E6" s="5">
        <v>0.012</v>
      </c>
      <c r="F6" s="3">
        <f>C$7*E6</f>
        <v>5.976</v>
      </c>
      <c r="G6" s="3">
        <f>C6-F6</f>
        <v>-1.976</v>
      </c>
      <c r="H6" s="3">
        <f>G6^2</f>
        <v>3.904576</v>
      </c>
      <c r="I6" s="1">
        <f>H6/F6</f>
        <v>0.6533761713520749</v>
      </c>
    </row>
    <row r="7" spans="2:10" ht="18">
      <c r="B7" s="1" t="s">
        <v>2</v>
      </c>
      <c r="C7" s="1">
        <f aca="true" t="shared" si="0" ref="C7:I7">SUM(C3:C6)</f>
        <v>498</v>
      </c>
      <c r="D7" s="2">
        <f t="shared" si="0"/>
        <v>1</v>
      </c>
      <c r="E7" s="2">
        <f t="shared" si="0"/>
        <v>1</v>
      </c>
      <c r="F7" s="3">
        <f t="shared" si="0"/>
        <v>498</v>
      </c>
      <c r="G7" s="3">
        <f t="shared" si="0"/>
        <v>0</v>
      </c>
      <c r="H7" s="3"/>
      <c r="I7" s="1">
        <f t="shared" si="0"/>
        <v>5.336155155264498</v>
      </c>
      <c r="J7" s="6" t="s">
        <v>12</v>
      </c>
    </row>
    <row r="8" spans="9:10" ht="18">
      <c r="I8" s="1">
        <f>CHIDIST(I7,3)</f>
        <v>0.14877345654773652</v>
      </c>
      <c r="J8" s="6" t="s">
        <v>15</v>
      </c>
    </row>
    <row r="9" spans="2:3" ht="18">
      <c r="B9" s="1" t="s">
        <v>3</v>
      </c>
      <c r="C9" s="1">
        <f>CHITEST(C3:C6,F3:F6)</f>
        <v>0.14877345654773652</v>
      </c>
    </row>
    <row r="11" spans="2:5" ht="18">
      <c r="B11" s="1" t="s">
        <v>3</v>
      </c>
      <c r="C11" s="1">
        <f>CHITEST(C3:C6,C7*E3:E6)</f>
        <v>0.14877345654773652</v>
      </c>
      <c r="E11" s="1" t="s">
        <v>13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6"/>
  <sheetViews>
    <sheetView tabSelected="1" workbookViewId="0" topLeftCell="A1">
      <selection activeCell="L6" sqref="L6"/>
    </sheetView>
  </sheetViews>
  <sheetFormatPr defaultColWidth="9.140625" defaultRowHeight="12.75"/>
  <cols>
    <col min="1" max="1" width="15.8515625" style="7" customWidth="1"/>
    <col min="2" max="16384" width="9.140625" style="7" customWidth="1"/>
  </cols>
  <sheetData>
    <row r="1" ht="18">
      <c r="F1" s="8"/>
    </row>
    <row r="2" spans="2:4" ht="18">
      <c r="B2" s="7" t="s">
        <v>22</v>
      </c>
      <c r="C2" s="7" t="s">
        <v>23</v>
      </c>
      <c r="D2" s="7" t="s">
        <v>24</v>
      </c>
    </row>
    <row r="3" spans="1:4" ht="18">
      <c r="A3" s="7" t="s">
        <v>20</v>
      </c>
      <c r="B3" s="8">
        <v>11</v>
      </c>
      <c r="C3" s="8">
        <v>4</v>
      </c>
      <c r="D3" s="7">
        <f>SUM(B3:C3)</f>
        <v>15</v>
      </c>
    </row>
    <row r="4" spans="1:4" ht="18">
      <c r="A4" s="7" t="s">
        <v>21</v>
      </c>
      <c r="B4" s="8">
        <v>6</v>
      </c>
      <c r="C4" s="8">
        <v>9</v>
      </c>
      <c r="D4" s="7">
        <f>SUM(B4:C4)</f>
        <v>15</v>
      </c>
    </row>
    <row r="5" spans="1:4" ht="18">
      <c r="A5" s="7" t="s">
        <v>24</v>
      </c>
      <c r="B5" s="7">
        <f>SUM(B3:B4)</f>
        <v>17</v>
      </c>
      <c r="C5" s="7">
        <f>SUM(C3:C4)</f>
        <v>13</v>
      </c>
      <c r="D5" s="7">
        <f>SUM(B5:C5)</f>
        <v>30</v>
      </c>
    </row>
    <row r="7" ht="18">
      <c r="A7" s="7" t="s">
        <v>25</v>
      </c>
    </row>
    <row r="8" spans="2:4" ht="18">
      <c r="B8" s="7">
        <f>$D3*B$5/$D$5</f>
        <v>8.5</v>
      </c>
      <c r="C8" s="7">
        <f>$D3*C$5/$D$5</f>
        <v>6.5</v>
      </c>
      <c r="D8" s="7">
        <f>SUM(C8)</f>
        <v>6.5</v>
      </c>
    </row>
    <row r="9" spans="2:4" ht="18">
      <c r="B9" s="7">
        <f>$D4*B$5/$D$5</f>
        <v>8.5</v>
      </c>
      <c r="C9" s="7">
        <f>$D4*C$5/$D$5</f>
        <v>6.5</v>
      </c>
      <c r="D9" s="7">
        <f>SUM(C9)</f>
        <v>6.5</v>
      </c>
    </row>
    <row r="10" spans="2:4" ht="18">
      <c r="B10" s="7">
        <f>SUM(B8:B9)</f>
        <v>17</v>
      </c>
      <c r="C10" s="7">
        <f>SUM(C8:C9)</f>
        <v>13</v>
      </c>
      <c r="D10" s="7">
        <f>SUM(B10:C10)</f>
        <v>30</v>
      </c>
    </row>
    <row r="12" ht="18">
      <c r="A12" s="7" t="s">
        <v>10</v>
      </c>
    </row>
    <row r="13" spans="2:3" ht="18">
      <c r="B13" s="7">
        <f>(B3-B8)^2/B8</f>
        <v>0.7352941176470589</v>
      </c>
      <c r="C13" s="7">
        <f>(C3-C8)^2/C8</f>
        <v>0.9615384615384616</v>
      </c>
    </row>
    <row r="14" spans="2:3" ht="18">
      <c r="B14" s="7">
        <f>(B4-B9)^2/B9</f>
        <v>0.7352941176470589</v>
      </c>
      <c r="C14" s="7">
        <f>(C4-C9)^2/C9</f>
        <v>0.9615384615384616</v>
      </c>
    </row>
    <row r="15" spans="4:5" ht="18">
      <c r="D15" s="9">
        <f>SUM(B13:C14)</f>
        <v>3.393665158371041</v>
      </c>
      <c r="E15" s="10" t="s">
        <v>26</v>
      </c>
    </row>
    <row r="16" spans="4:5" ht="18">
      <c r="D16" s="9">
        <f>CHIDIST(D15,1)</f>
        <v>0.06544733151857494</v>
      </c>
      <c r="E16" s="10" t="s">
        <v>15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KPMS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Karel Zvára</dc:creator>
  <cp:keywords/>
  <dc:description/>
  <cp:lastModifiedBy>Karel Zvára</cp:lastModifiedBy>
  <dcterms:created xsi:type="dcterms:W3CDTF">2010-12-20T08:10:09Z</dcterms:created>
  <dcterms:modified xsi:type="dcterms:W3CDTF">2013-01-07T07:51:48Z</dcterms:modified>
  <cp:category/>
  <cp:version/>
  <cp:contentType/>
  <cp:contentStatus/>
</cp:coreProperties>
</file>