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4220" windowHeight="12150" activeTab="1"/>
  </bookViews>
  <sheets>
    <sheet name="dvouvýběrový Wilcoxon" sheetId="1" r:id="rId1"/>
    <sheet name="jednovýběrový Wilcoxon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<sst xmlns="http://schemas.openxmlformats.org/spreadsheetml/2006/main" count="31" uniqueCount="31">
  <si>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kraj</t>
  </si>
  <si>
    <t>potratovost</t>
  </si>
  <si>
    <t>Pl</t>
  </si>
  <si>
    <t>KV</t>
  </si>
  <si>
    <t>Ús</t>
  </si>
  <si>
    <t>Lb</t>
  </si>
  <si>
    <t>Pha</t>
  </si>
  <si>
    <t>HK</t>
  </si>
  <si>
    <t>Par</t>
  </si>
  <si>
    <t>Vys</t>
  </si>
  <si>
    <t>JM</t>
  </si>
  <si>
    <t>Ol</t>
  </si>
  <si>
    <t>Zl</t>
  </si>
  <si>
    <t>MS</t>
  </si>
  <si>
    <t>StČ</t>
  </si>
  <si>
    <t>JČ</t>
  </si>
  <si>
    <t>pořadí</t>
  </si>
  <si>
    <t>Wx=</t>
  </si>
  <si>
    <t>Wy=</t>
  </si>
  <si>
    <t>Z =</t>
  </si>
  <si>
    <t xml:space="preserve">nx = </t>
  </si>
  <si>
    <t xml:space="preserve">ny = </t>
  </si>
  <si>
    <t xml:space="preserve">p = </t>
  </si>
  <si>
    <t>Y</t>
  </si>
  <si>
    <t>Z</t>
  </si>
  <si>
    <t>X</t>
  </si>
  <si>
    <t>Ri+</t>
  </si>
  <si>
    <t>abs(X)</t>
  </si>
  <si>
    <t>pořadí Excel</t>
  </si>
  <si>
    <t xml:space="preserve">Z = </t>
  </si>
  <si>
    <t>p =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</si>
</sst>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15"/>
  <sheetViews>
    <sheetView workbookViewId="0" topLeftCell="A1">
      <selection activeCell="H20" sqref="H20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16</v>
      </c>
    </row>
    <row r="2" spans="1:6" ht="12.75">
      <c r="A2" t="s">
        <v>6</v>
      </c>
      <c r="B2">
        <v>4.03</v>
      </c>
      <c r="C2">
        <f aca="true" t="shared" si="0" ref="C2:C15">RANK(B2,B$2:B$15,1)</f>
        <v>7</v>
      </c>
      <c r="E2" t="s">
        <v>17</v>
      </c>
      <c r="F2">
        <f>SUM(C2:C10)</f>
        <v>77</v>
      </c>
    </row>
    <row r="3" spans="1:3" ht="12.75">
      <c r="A3" t="s">
        <v>14</v>
      </c>
      <c r="B3">
        <v>4.02</v>
      </c>
      <c r="C3">
        <f t="shared" si="0"/>
        <v>6</v>
      </c>
    </row>
    <row r="4" spans="1:6" ht="12.75">
      <c r="A4" t="s">
        <v>15</v>
      </c>
      <c r="B4">
        <v>4.11</v>
      </c>
      <c r="C4">
        <f t="shared" si="0"/>
        <v>8</v>
      </c>
      <c r="E4" t="s">
        <v>18</v>
      </c>
      <c r="F4">
        <f>SUM(C12:C15)</f>
        <v>14</v>
      </c>
    </row>
    <row r="5" spans="1:3" ht="12.75">
      <c r="A5" t="s">
        <v>2</v>
      </c>
      <c r="B5">
        <v>4.7</v>
      </c>
      <c r="C5">
        <f t="shared" si="0"/>
        <v>10</v>
      </c>
    </row>
    <row r="6" spans="1:6" ht="12.75">
      <c r="A6" t="s">
        <v>3</v>
      </c>
      <c r="B6">
        <v>5.65</v>
      </c>
      <c r="C6">
        <f t="shared" si="0"/>
        <v>12</v>
      </c>
      <c r="E6" t="s">
        <v>20</v>
      </c>
      <c r="F6">
        <f>COUNT(C2:C10)</f>
        <v>9</v>
      </c>
    </row>
    <row r="7" spans="1:3" ht="12.75">
      <c r="A7" t="s">
        <v>4</v>
      </c>
      <c r="B7">
        <v>5.8</v>
      </c>
      <c r="C7">
        <f t="shared" si="0"/>
        <v>13</v>
      </c>
    </row>
    <row r="8" spans="1:6" ht="12.75">
      <c r="A8" t="s">
        <v>5</v>
      </c>
      <c r="B8">
        <v>4.98</v>
      </c>
      <c r="C8">
        <f t="shared" si="0"/>
        <v>11</v>
      </c>
      <c r="E8" t="s">
        <v>21</v>
      </c>
      <c r="F8">
        <f>COUNT(C12:C15)</f>
        <v>4</v>
      </c>
    </row>
    <row r="9" spans="1:3" ht="12.75">
      <c r="A9" t="s">
        <v>7</v>
      </c>
      <c r="B9">
        <v>4.33</v>
      </c>
      <c r="C9">
        <f t="shared" si="0"/>
        <v>9</v>
      </c>
    </row>
    <row r="10" spans="1:3" ht="12.75">
      <c r="A10" t="s">
        <v>8</v>
      </c>
      <c r="B10">
        <v>3.38</v>
      </c>
      <c r="C10">
        <f t="shared" si="0"/>
        <v>1</v>
      </c>
    </row>
    <row r="11" spans="1:6" ht="12.75">
      <c r="A11" t="s">
        <v>9</v>
      </c>
      <c r="C11" t="e">
        <f t="shared" si="0"/>
        <v>#N/A</v>
      </c>
      <c r="E11" t="s">
        <v>19</v>
      </c>
      <c r="F11">
        <f>(F2-F6*(F6+F8+1)/2)/SQRT(F6*F8*(F6+F8+1)/12)</f>
        <v>2.1602468994692865</v>
      </c>
    </row>
    <row r="12" spans="1:3" ht="12.75">
      <c r="A12" t="s">
        <v>10</v>
      </c>
      <c r="B12">
        <v>3.7</v>
      </c>
      <c r="C12">
        <f t="shared" si="0"/>
        <v>4</v>
      </c>
    </row>
    <row r="13" spans="1:6" ht="12.75">
      <c r="A13" t="s">
        <v>11</v>
      </c>
      <c r="B13">
        <v>3.65</v>
      </c>
      <c r="C13">
        <f t="shared" si="0"/>
        <v>3</v>
      </c>
      <c r="E13" t="s">
        <v>22</v>
      </c>
      <c r="F13">
        <f>2*(1-NORMSDIST(ABS(F11)))</f>
        <v>0.030753561259274642</v>
      </c>
    </row>
    <row r="14" spans="1:3" ht="12.75">
      <c r="A14" t="s">
        <v>12</v>
      </c>
      <c r="B14">
        <v>3.42</v>
      </c>
      <c r="C14">
        <f t="shared" si="0"/>
        <v>2</v>
      </c>
    </row>
    <row r="15" spans="1:3" ht="12.75">
      <c r="A15" t="s">
        <v>13</v>
      </c>
      <c r="B15">
        <v>3.87</v>
      </c>
      <c r="C15">
        <f t="shared" si="0"/>
        <v>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H16"/>
  <sheetViews>
    <sheetView tabSelected="1" workbookViewId="0" topLeftCell="A1">
      <selection activeCell="D17" sqref="D17"/>
    </sheetView>
  </sheetViews>
  <sheetFormatPr defaultColWidth="9.140625" defaultRowHeight="12.75"/>
  <cols>
    <col min="6" max="6" width="13.421875" style="0" customWidth="1"/>
  </cols>
  <sheetData>
    <row r="1" spans="1:6" ht="12.75">
      <c r="A1" t="s">
        <v>23</v>
      </c>
      <c r="B1" t="s">
        <v>24</v>
      </c>
      <c r="C1" t="s">
        <v>25</v>
      </c>
      <c r="D1" t="s">
        <v>27</v>
      </c>
      <c r="E1" t="s">
        <v>28</v>
      </c>
      <c r="F1" t="s">
        <v>26</v>
      </c>
    </row>
    <row r="2" spans="1:8" ht="12.75">
      <c r="A2">
        <v>24.7</v>
      </c>
      <c r="B2">
        <v>23.1</v>
      </c>
      <c r="C2">
        <f>A2-B2</f>
        <v>1.5999999999999979</v>
      </c>
      <c r="D2">
        <f>ABS(C2)</f>
        <v>1.5999999999999979</v>
      </c>
      <c r="E2">
        <f>RANK(D2,D$2:D$13,1)</f>
        <v>4</v>
      </c>
      <c r="F2" t="b">
        <f>C2&gt;0</f>
        <v>1</v>
      </c>
      <c r="G2">
        <f>E2*F2</f>
        <v>4</v>
      </c>
      <c r="H2">
        <f>E2*NOT(F2)</f>
        <v>0</v>
      </c>
    </row>
    <row r="3" spans="1:8" ht="12.75">
      <c r="A3">
        <v>25.7</v>
      </c>
      <c r="B3">
        <v>23.6</v>
      </c>
      <c r="C3">
        <f aca="true" t="shared" si="0" ref="C3:C13">A3-B3</f>
        <v>2.099999999999998</v>
      </c>
      <c r="D3">
        <f aca="true" t="shared" si="1" ref="D3:D13">ABS(C3)</f>
        <v>2.099999999999998</v>
      </c>
      <c r="E3">
        <f aca="true" t="shared" si="2" ref="E3:E13">RANK(D3,D$2:D$13,1)</f>
        <v>6</v>
      </c>
      <c r="F3" t="b">
        <f aca="true" t="shared" si="3" ref="F3:F13">C3&gt;0</f>
        <v>1</v>
      </c>
      <c r="G3">
        <f aca="true" t="shared" si="4" ref="G3:G13">E3*F3</f>
        <v>6</v>
      </c>
      <c r="H3">
        <f aca="true" t="shared" si="5" ref="H3:H13">E3*NOT(F3)</f>
        <v>0</v>
      </c>
    </row>
    <row r="4" spans="1:8" ht="12.75">
      <c r="A4">
        <v>31.6</v>
      </c>
      <c r="B4">
        <v>27.9</v>
      </c>
      <c r="C4">
        <f t="shared" si="0"/>
        <v>3.700000000000003</v>
      </c>
      <c r="D4">
        <f t="shared" si="1"/>
        <v>3.700000000000003</v>
      </c>
      <c r="E4">
        <f t="shared" si="2"/>
        <v>12</v>
      </c>
      <c r="F4" t="b">
        <f t="shared" si="3"/>
        <v>1</v>
      </c>
      <c r="G4">
        <f t="shared" si="4"/>
        <v>12</v>
      </c>
      <c r="H4">
        <f t="shared" si="5"/>
        <v>0</v>
      </c>
    </row>
    <row r="5" spans="1:8" ht="12.75">
      <c r="A5">
        <v>24.3</v>
      </c>
      <c r="B5">
        <v>22.2</v>
      </c>
      <c r="C5">
        <f t="shared" si="0"/>
        <v>2.1000000000000014</v>
      </c>
      <c r="D5">
        <f t="shared" si="1"/>
        <v>2.1000000000000014</v>
      </c>
      <c r="E5">
        <f t="shared" si="2"/>
        <v>7</v>
      </c>
      <c r="F5" t="b">
        <f t="shared" si="3"/>
        <v>1</v>
      </c>
      <c r="G5">
        <f t="shared" si="4"/>
        <v>7</v>
      </c>
      <c r="H5">
        <f t="shared" si="5"/>
        <v>0</v>
      </c>
    </row>
    <row r="6" spans="1:8" ht="12.75">
      <c r="A6">
        <v>26.8</v>
      </c>
      <c r="B6">
        <v>23.4</v>
      </c>
      <c r="C6">
        <f t="shared" si="0"/>
        <v>3.400000000000002</v>
      </c>
      <c r="D6">
        <f t="shared" si="1"/>
        <v>3.400000000000002</v>
      </c>
      <c r="E6">
        <f t="shared" si="2"/>
        <v>11</v>
      </c>
      <c r="F6" t="b">
        <f t="shared" si="3"/>
        <v>1</v>
      </c>
      <c r="G6">
        <f t="shared" si="4"/>
        <v>11</v>
      </c>
      <c r="H6">
        <f t="shared" si="5"/>
        <v>0</v>
      </c>
    </row>
    <row r="7" spans="1:8" ht="12.75">
      <c r="A7">
        <v>30.6</v>
      </c>
      <c r="B7">
        <v>27.9</v>
      </c>
      <c r="C7">
        <f t="shared" si="0"/>
        <v>2.700000000000003</v>
      </c>
      <c r="D7">
        <f t="shared" si="1"/>
        <v>2.700000000000003</v>
      </c>
      <c r="E7">
        <f t="shared" si="2"/>
        <v>10</v>
      </c>
      <c r="F7" t="b">
        <f t="shared" si="3"/>
        <v>1</v>
      </c>
      <c r="G7">
        <f t="shared" si="4"/>
        <v>10</v>
      </c>
      <c r="H7">
        <f t="shared" si="5"/>
        <v>0</v>
      </c>
    </row>
    <row r="8" spans="1:8" ht="12.75">
      <c r="A8">
        <v>21.1</v>
      </c>
      <c r="B8">
        <v>21.5</v>
      </c>
      <c r="C8">
        <f t="shared" si="0"/>
        <v>-0.3999999999999986</v>
      </c>
      <c r="D8">
        <f t="shared" si="1"/>
        <v>0.3999999999999986</v>
      </c>
      <c r="E8">
        <f t="shared" si="2"/>
        <v>1</v>
      </c>
      <c r="F8" t="b">
        <f t="shared" si="3"/>
        <v>0</v>
      </c>
      <c r="G8">
        <f t="shared" si="4"/>
        <v>0</v>
      </c>
      <c r="H8">
        <f t="shared" si="5"/>
        <v>1</v>
      </c>
    </row>
    <row r="9" spans="1:8" ht="12.75">
      <c r="A9">
        <v>23.5</v>
      </c>
      <c r="B9">
        <v>26</v>
      </c>
      <c r="C9">
        <f t="shared" si="0"/>
        <v>-2.5</v>
      </c>
      <c r="D9">
        <f t="shared" si="1"/>
        <v>2.5</v>
      </c>
      <c r="E9">
        <f t="shared" si="2"/>
        <v>8</v>
      </c>
      <c r="F9" t="b">
        <f t="shared" si="3"/>
        <v>0</v>
      </c>
      <c r="G9">
        <f t="shared" si="4"/>
        <v>0</v>
      </c>
      <c r="H9">
        <f t="shared" si="5"/>
        <v>8</v>
      </c>
    </row>
    <row r="10" spans="1:8" ht="12.75">
      <c r="A10">
        <v>26.9</v>
      </c>
      <c r="B10">
        <v>24.3</v>
      </c>
      <c r="C10">
        <f t="shared" si="0"/>
        <v>2.599999999999998</v>
      </c>
      <c r="D10">
        <f t="shared" si="1"/>
        <v>2.599999999999998</v>
      </c>
      <c r="E10">
        <f t="shared" si="2"/>
        <v>9</v>
      </c>
      <c r="F10" t="b">
        <f t="shared" si="3"/>
        <v>1</v>
      </c>
      <c r="G10">
        <f t="shared" si="4"/>
        <v>9</v>
      </c>
      <c r="H10">
        <f t="shared" si="5"/>
        <v>0</v>
      </c>
    </row>
    <row r="11" spans="1:8" ht="12.75">
      <c r="A11">
        <v>22.5</v>
      </c>
      <c r="B11">
        <v>23.9</v>
      </c>
      <c r="C11">
        <f t="shared" si="0"/>
        <v>-1.3999999999999986</v>
      </c>
      <c r="D11">
        <f t="shared" si="1"/>
        <v>1.3999999999999986</v>
      </c>
      <c r="E11">
        <f t="shared" si="2"/>
        <v>3</v>
      </c>
      <c r="F11" t="b">
        <f t="shared" si="3"/>
        <v>0</v>
      </c>
      <c r="G11">
        <f t="shared" si="4"/>
        <v>0</v>
      </c>
      <c r="H11">
        <f t="shared" si="5"/>
        <v>3</v>
      </c>
    </row>
    <row r="12" spans="1:8" ht="12.75">
      <c r="A12">
        <v>23.1</v>
      </c>
      <c r="B12">
        <v>21.2</v>
      </c>
      <c r="C12">
        <f t="shared" si="0"/>
        <v>1.9000000000000021</v>
      </c>
      <c r="D12">
        <f t="shared" si="1"/>
        <v>1.9000000000000021</v>
      </c>
      <c r="E12">
        <f t="shared" si="2"/>
        <v>5</v>
      </c>
      <c r="F12" t="b">
        <f t="shared" si="3"/>
        <v>1</v>
      </c>
      <c r="G12">
        <f t="shared" si="4"/>
        <v>5</v>
      </c>
      <c r="H12">
        <f t="shared" si="5"/>
        <v>0</v>
      </c>
    </row>
    <row r="13" spans="1:8" ht="12.75">
      <c r="A13">
        <v>24.9</v>
      </c>
      <c r="B13">
        <v>25.7</v>
      </c>
      <c r="C13">
        <f t="shared" si="0"/>
        <v>-0.8000000000000007</v>
      </c>
      <c r="D13">
        <f t="shared" si="1"/>
        <v>0.8000000000000007</v>
      </c>
      <c r="E13">
        <f t="shared" si="2"/>
        <v>2</v>
      </c>
      <c r="F13" t="b">
        <f t="shared" si="3"/>
        <v>0</v>
      </c>
      <c r="G13">
        <f t="shared" si="4"/>
        <v>0</v>
      </c>
      <c r="H13">
        <f t="shared" si="5"/>
        <v>2</v>
      </c>
    </row>
    <row r="14" spans="7:8" ht="12.75">
      <c r="G14">
        <f>SUM(G2:G13)</f>
        <v>64</v>
      </c>
      <c r="H14">
        <f>SUM(H2:H13)</f>
        <v>14</v>
      </c>
    </row>
    <row r="15" spans="3:4" ht="12.75">
      <c r="C15" t="s">
        <v>29</v>
      </c>
      <c r="D15">
        <f>(G14-12*13/4)/SQRT(12*13*25/24)</f>
        <v>1.9611613513818402</v>
      </c>
    </row>
    <row r="16" spans="3:4" ht="12.75">
      <c r="C16" t="s">
        <v>30</v>
      </c>
      <c r="D16">
        <f>1-NORMSDIST(D15)</f>
        <v>0.02493010187845357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Zvára</dc:creator>
  <cp:keywords/>
  <dc:description/>
  <cp:lastModifiedBy>Karel Zvára</cp:lastModifiedBy>
  <dcterms:created xsi:type="dcterms:W3CDTF">2010-11-29T09:51:56Z</dcterms:created>
  <dcterms:modified xsi:type="dcterms:W3CDTF">2010-11-29T11:10:36Z</dcterms:modified>
  <cp:category/>
  <cp:version/>
  <cp:contentType/>
  <cp:contentStatus/>
</cp:coreProperties>
</file>