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12660" activeTab="0"/>
  </bookViews>
  <sheets>
    <sheet name="kostky" sheetId="1" r:id="rId1"/>
    <sheet name="stav že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<sst xmlns="http://schemas.openxmlformats.org/spreadsheetml/2006/main" count="15" uniqueCount="13">
  <si>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kostka A</t>
  </si>
  <si>
    <t>kostka B</t>
  </si>
  <si>
    <t>n=</t>
  </si>
  <si>
    <t>p=</t>
  </si>
  <si>
    <t>n výběr</t>
  </si>
  <si>
    <t>pct výběr</t>
  </si>
  <si>
    <t>pct popul.</t>
  </si>
  <si>
    <t>oček. čet.</t>
  </si>
  <si>
    <t>rozdíl</t>
  </si>
  <si>
    <t>čtverec</t>
  </si>
  <si>
    <t>přínos</t>
  </si>
  <si>
    <t>očekáváno</t>
  </si>
  <si>
    <t>chisq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</si>
</sst>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9" fillId="0" borderId="0" xfId="0" applyFont="1" applyAlignment="1">
      <alignment/>
    </xf>
    <xf numFmtId="10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6" width="10.8515625" style="1" customWidth="1"/>
    <col min="7" max="7" width="15.140625" style="1" customWidth="1"/>
    <col min="8" max="9" width="10.8515625" style="1" customWidth="1"/>
    <col min="10" max="10" width="14.421875" style="1" customWidth="1"/>
    <col min="11" max="16384" width="10.8515625" style="1" customWidth="1"/>
  </cols>
  <sheetData>
    <row r="1" spans="2:4" ht="18">
      <c r="B1" s="1" t="s">
        <v>0</v>
      </c>
      <c r="C1" s="1" t="s">
        <v>1</v>
      </c>
      <c r="D1" s="1" t="s">
        <v>11</v>
      </c>
    </row>
    <row r="3" spans="2:9" ht="18">
      <c r="B3" s="1">
        <v>12</v>
      </c>
      <c r="C3" s="1">
        <v>15</v>
      </c>
      <c r="D3" s="1">
        <f>B9/6</f>
        <v>16.666666666666668</v>
      </c>
      <c r="G3" s="1">
        <v>12</v>
      </c>
      <c r="H3" s="1">
        <v>15</v>
      </c>
      <c r="I3" s="1">
        <f>SUM(G3:H3)</f>
        <v>27</v>
      </c>
    </row>
    <row r="4" spans="2:9" ht="18">
      <c r="B4" s="1">
        <v>21</v>
      </c>
      <c r="C4" s="1">
        <v>16</v>
      </c>
      <c r="D4" s="1">
        <v>16.666666666666668</v>
      </c>
      <c r="G4" s="1">
        <v>21</v>
      </c>
      <c r="H4" s="1">
        <v>16</v>
      </c>
      <c r="I4" s="1">
        <f aca="true" t="shared" si="0" ref="I4:I9">SUM(G4:H4)</f>
        <v>37</v>
      </c>
    </row>
    <row r="5" spans="2:9" ht="18">
      <c r="B5" s="1">
        <v>14</v>
      </c>
      <c r="C5" s="1">
        <v>7</v>
      </c>
      <c r="D5" s="1">
        <v>16.666666666666668</v>
      </c>
      <c r="G5" s="1">
        <v>14</v>
      </c>
      <c r="H5" s="1">
        <v>7</v>
      </c>
      <c r="I5" s="1">
        <f t="shared" si="0"/>
        <v>21</v>
      </c>
    </row>
    <row r="6" spans="2:9" ht="18">
      <c r="B6" s="1">
        <v>15</v>
      </c>
      <c r="C6" s="1">
        <v>6</v>
      </c>
      <c r="D6" s="1">
        <v>16.666666666666668</v>
      </c>
      <c r="G6" s="1">
        <v>15</v>
      </c>
      <c r="H6" s="1">
        <v>6</v>
      </c>
      <c r="I6" s="1">
        <f t="shared" si="0"/>
        <v>21</v>
      </c>
    </row>
    <row r="7" spans="2:9" ht="18">
      <c r="B7" s="1">
        <v>21</v>
      </c>
      <c r="C7" s="1">
        <v>15</v>
      </c>
      <c r="D7" s="1">
        <v>16.666666666666668</v>
      </c>
      <c r="G7" s="1">
        <v>21</v>
      </c>
      <c r="H7" s="1">
        <v>15</v>
      </c>
      <c r="I7" s="1">
        <f t="shared" si="0"/>
        <v>36</v>
      </c>
    </row>
    <row r="8" spans="2:9" ht="18">
      <c r="B8" s="1">
        <v>17</v>
      </c>
      <c r="C8" s="1">
        <v>41</v>
      </c>
      <c r="D8" s="1">
        <v>16.666666666666668</v>
      </c>
      <c r="G8" s="1">
        <v>17</v>
      </c>
      <c r="H8" s="1">
        <v>41</v>
      </c>
      <c r="I8" s="1">
        <f t="shared" si="0"/>
        <v>58</v>
      </c>
    </row>
    <row r="9" spans="1:9" ht="18">
      <c r="A9" s="1" t="s">
        <v>2</v>
      </c>
      <c r="B9" s="1">
        <f>SUM(B3:B8)</f>
        <v>100</v>
      </c>
      <c r="C9" s="1">
        <f>SUM(C3:C8)</f>
        <v>100</v>
      </c>
      <c r="G9" s="1">
        <f>SUM(G3:G8)</f>
        <v>100</v>
      </c>
      <c r="H9" s="1">
        <f>SUM(H3:H8)</f>
        <v>100</v>
      </c>
      <c r="I9" s="1">
        <f t="shared" si="0"/>
        <v>200</v>
      </c>
    </row>
    <row r="11" spans="7:11" ht="18">
      <c r="G11" s="1">
        <f>$I3*G$9/$I$9</f>
        <v>13.5</v>
      </c>
      <c r="H11" s="1">
        <f>$I3*H$9/$I$9</f>
        <v>13.5</v>
      </c>
      <c r="J11" s="1">
        <f>(G3-G11)^2/G11</f>
        <v>0.16666666666666666</v>
      </c>
      <c r="K11" s="1">
        <f>(H3-H11)^2/H11</f>
        <v>0.16666666666666666</v>
      </c>
    </row>
    <row r="12" spans="1:11" ht="18">
      <c r="A12" s="1" t="s">
        <v>3</v>
      </c>
      <c r="B12" s="1">
        <f>CHITEST(B3:B8,D3:D8)</f>
        <v>0.5266175536531821</v>
      </c>
      <c r="C12" s="1">
        <f>CHITEST(C3:C8,D3:D8)</f>
        <v>3.055829169623928E-09</v>
      </c>
      <c r="G12" s="1">
        <f>$I4*G$9/$I$9</f>
        <v>18.5</v>
      </c>
      <c r="H12" s="1">
        <f>$I4*H$9/$I$9</f>
        <v>18.5</v>
      </c>
      <c r="J12" s="1">
        <f>(G4-G12)^2/G12</f>
        <v>0.33783783783783783</v>
      </c>
      <c r="K12" s="1">
        <f>(H4-H12)^2/H12</f>
        <v>0.33783783783783783</v>
      </c>
    </row>
    <row r="13" spans="7:11" ht="18">
      <c r="G13" s="1">
        <f>$I5*G$9/$I$9</f>
        <v>10.5</v>
      </c>
      <c r="H13" s="1">
        <f>$I5*H$9/$I$9</f>
        <v>10.5</v>
      </c>
      <c r="J13" s="1">
        <f>(G5-G13)^2/G13</f>
        <v>1.1666666666666667</v>
      </c>
      <c r="K13" s="1">
        <f>(H5-H13)^2/H13</f>
        <v>1.1666666666666667</v>
      </c>
    </row>
    <row r="14" spans="7:11" ht="18">
      <c r="G14" s="1">
        <f>$I6*G$9/$I$9</f>
        <v>10.5</v>
      </c>
      <c r="H14" s="1">
        <f>$I6*H$9/$I$9</f>
        <v>10.5</v>
      </c>
      <c r="J14" s="1">
        <f>(G6-G14)^2/G14</f>
        <v>1.9285714285714286</v>
      </c>
      <c r="K14" s="1">
        <f>(H6-H14)^2/H14</f>
        <v>1.9285714285714286</v>
      </c>
    </row>
    <row r="15" spans="7:11" ht="18">
      <c r="G15" s="1">
        <f>$I7*G$9/$I$9</f>
        <v>18</v>
      </c>
      <c r="H15" s="1">
        <f>$I7*H$9/$I$9</f>
        <v>18</v>
      </c>
      <c r="J15" s="1">
        <f>(G7-G15)^2/G15</f>
        <v>0.5</v>
      </c>
      <c r="K15" s="1">
        <f>(H7-H15)^2/H15</f>
        <v>0.5</v>
      </c>
    </row>
    <row r="16" spans="7:11" ht="18">
      <c r="G16" s="1">
        <f>$I8*G$9/$I$9</f>
        <v>29</v>
      </c>
      <c r="H16" s="1">
        <f>$I8*H$9/$I$9</f>
        <v>29</v>
      </c>
      <c r="J16" s="1">
        <f>(G8-G16)^2/G16</f>
        <v>4.9655172413793105</v>
      </c>
      <c r="K16" s="1">
        <f>(H8-H16)^2/H16</f>
        <v>4.9655172413793105</v>
      </c>
    </row>
    <row r="18" ht="18">
      <c r="J18" s="1">
        <f>SUM(J11:K16)</f>
        <v>18.13051968224382</v>
      </c>
    </row>
    <row r="19" ht="18">
      <c r="J19" s="1">
        <f>CHITEST(G3:H8,G11:H16)</f>
        <v>0.0027871976732060334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2" width="9.140625" style="1" customWidth="1"/>
    <col min="3" max="3" width="9.28125" style="1" bestFit="1" customWidth="1"/>
    <col min="4" max="5" width="12.28125" style="1" bestFit="1" customWidth="1"/>
    <col min="6" max="6" width="11.421875" style="1" bestFit="1" customWidth="1"/>
    <col min="7" max="7" width="10.7109375" style="1" bestFit="1" customWidth="1"/>
    <col min="8" max="8" width="11.421875" style="1" bestFit="1" customWidth="1"/>
    <col min="9" max="9" width="9.28125" style="1" bestFit="1" customWidth="1"/>
    <col min="10" max="10" width="13.7109375" style="1" bestFit="1" customWidth="1"/>
    <col min="11" max="16384" width="9.140625" style="1" customWidth="1"/>
  </cols>
  <sheetData>
    <row r="2" spans="3:9" ht="18"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</row>
    <row r="3" spans="3:9" ht="18">
      <c r="C3" s="1">
        <v>180</v>
      </c>
      <c r="D3" s="2">
        <f>C3/C$7</f>
        <v>0.3614457831325301</v>
      </c>
      <c r="E3" s="2">
        <v>0.3427</v>
      </c>
      <c r="F3" s="3">
        <f>C$7*E3</f>
        <v>170.6646</v>
      </c>
      <c r="G3" s="3">
        <f>C3-F3</f>
        <v>9.335399999999993</v>
      </c>
      <c r="H3" s="3">
        <f>G3^2</f>
        <v>87.14969315999987</v>
      </c>
      <c r="I3" s="1">
        <f>H3/F3</f>
        <v>0.5106489169986035</v>
      </c>
    </row>
    <row r="4" spans="3:9" ht="18">
      <c r="C4" s="1">
        <v>239</v>
      </c>
      <c r="D4" s="2">
        <f>C4/C$7</f>
        <v>0.4799196787148594</v>
      </c>
      <c r="E4" s="2">
        <v>0.5203</v>
      </c>
      <c r="F4" s="3">
        <f>C$7*E4</f>
        <v>259.1094</v>
      </c>
      <c r="G4" s="3">
        <f>C4-F4</f>
        <v>-20.109399999999994</v>
      </c>
      <c r="H4" s="3">
        <f>G4^2</f>
        <v>404.3879683599998</v>
      </c>
      <c r="I4" s="1">
        <f>H4/F4</f>
        <v>1.56068428378129</v>
      </c>
    </row>
    <row r="5" spans="3:9" ht="18">
      <c r="C5" s="1">
        <v>75</v>
      </c>
      <c r="D5" s="2">
        <f>C5/C$7</f>
        <v>0.15060240963855423</v>
      </c>
      <c r="E5" s="2">
        <v>0.125</v>
      </c>
      <c r="F5" s="3">
        <f>C$7*E5</f>
        <v>62.25</v>
      </c>
      <c r="G5" s="3">
        <f>C5-F5</f>
        <v>12.75</v>
      </c>
      <c r="H5" s="3">
        <f>G5^2</f>
        <v>162.5625</v>
      </c>
      <c r="I5" s="1">
        <f>H5/F5</f>
        <v>2.61144578313253</v>
      </c>
    </row>
    <row r="6" spans="3:9" ht="18">
      <c r="C6" s="1">
        <v>4</v>
      </c>
      <c r="D6" s="2">
        <f>C6/C$7</f>
        <v>0.008032128514056224</v>
      </c>
      <c r="E6" s="2">
        <v>0.012</v>
      </c>
      <c r="F6" s="3">
        <f>C$7*E6</f>
        <v>5.976</v>
      </c>
      <c r="G6" s="3">
        <f>C6-F6</f>
        <v>-1.976</v>
      </c>
      <c r="H6" s="3">
        <f>G6^2</f>
        <v>3.904576</v>
      </c>
      <c r="I6" s="1">
        <f>H6/F6</f>
        <v>0.6533761713520749</v>
      </c>
    </row>
    <row r="7" spans="2:10" ht="18">
      <c r="B7" s="1" t="s">
        <v>2</v>
      </c>
      <c r="C7" s="1">
        <f aca="true" t="shared" si="0" ref="C7:I7">SUM(C3:C6)</f>
        <v>498</v>
      </c>
      <c r="D7" s="2">
        <f t="shared" si="0"/>
        <v>1</v>
      </c>
      <c r="E7" s="2">
        <f t="shared" si="0"/>
        <v>1</v>
      </c>
      <c r="F7" s="3">
        <f t="shared" si="0"/>
        <v>498</v>
      </c>
      <c r="G7" s="3">
        <f t="shared" si="0"/>
        <v>0</v>
      </c>
      <c r="H7" s="3"/>
      <c r="I7" s="1">
        <f t="shared" si="0"/>
        <v>5.336155155264498</v>
      </c>
      <c r="J7" s="1" t="s">
        <v>12</v>
      </c>
    </row>
    <row r="9" spans="2:3" ht="18">
      <c r="B9" s="1" t="s">
        <v>3</v>
      </c>
      <c r="C9" s="1">
        <f>CHITEST(C3:C6,F3:F6)</f>
        <v>0.14877345654773652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Zvára</dc:creator>
  <cp:keywords/>
  <dc:description/>
  <cp:lastModifiedBy>posluchárna</cp:lastModifiedBy>
  <dcterms:created xsi:type="dcterms:W3CDTF">2010-12-20T08:10:09Z</dcterms:created>
  <dcterms:modified xsi:type="dcterms:W3CDTF">2010-12-20T15:20:49Z</dcterms:modified>
  <cp:category/>
  <cp:version/>
  <cp:contentType/>
  <cp:contentStatus/>
</cp:coreProperties>
</file>